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jordje.jovanovic\Desktop\"/>
    </mc:Choice>
  </mc:AlternateContent>
  <xr:revisionPtr revIDLastSave="0" documentId="13_ncr:1_{C4839F2C-B1CC-4BEC-9CCF-AC0395EBEFBA}" xr6:coauthVersionLast="47" xr6:coauthVersionMax="47" xr10:uidLastSave="{00000000-0000-0000-0000-000000000000}"/>
  <bookViews>
    <workbookView xWindow="-120" yWindow="-120" windowWidth="29040" windowHeight="15840" xr2:uid="{D1444228-4F9D-4472-BF61-4D2049B0D257}"/>
  </bookViews>
  <sheets>
    <sheet name="Shee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9" i="1" l="1"/>
  <c r="G78" i="1"/>
  <c r="G9" i="1"/>
  <c r="G10" i="1"/>
  <c r="G11" i="1"/>
  <c r="G12" i="1"/>
  <c r="G13" i="1"/>
  <c r="G14" i="1"/>
  <c r="G15" i="1"/>
  <c r="G16" i="1"/>
  <c r="G17" i="1"/>
  <c r="G18" i="1"/>
  <c r="G19" i="1"/>
  <c r="G5" i="1"/>
  <c r="G6" i="1"/>
  <c r="G7" i="1"/>
  <c r="G8" i="1"/>
  <c r="G4" i="1"/>
  <c r="G20" i="1"/>
  <c r="G42" i="1"/>
  <c r="G43" i="1"/>
  <c r="G44" i="1"/>
  <c r="G45" i="1"/>
  <c r="G46" i="1"/>
  <c r="G47" i="1"/>
  <c r="G48" i="1"/>
  <c r="G49" i="1"/>
  <c r="G50" i="1"/>
  <c r="G51" i="1"/>
  <c r="G53" i="1"/>
  <c r="G54" i="1"/>
  <c r="G55" i="1"/>
  <c r="G56" i="1"/>
  <c r="G58" i="1"/>
  <c r="G59" i="1"/>
  <c r="G60" i="1"/>
  <c r="G61" i="1"/>
  <c r="G62" i="1"/>
  <c r="G64" i="1"/>
  <c r="G65" i="1"/>
  <c r="G66" i="1"/>
  <c r="G67" i="1"/>
  <c r="G68" i="1"/>
  <c r="G69" i="1"/>
  <c r="G70" i="1"/>
  <c r="G71" i="1"/>
  <c r="G72" i="1"/>
  <c r="G74" i="1" l="1"/>
  <c r="G76" i="1" s="1"/>
</calcChain>
</file>

<file path=xl/sharedStrings.xml><?xml version="1.0" encoding="utf-8"?>
<sst xmlns="http://schemas.openxmlformats.org/spreadsheetml/2006/main" count="136" uniqueCount="96">
  <si>
    <t>количина</t>
  </si>
  <si>
    <t>комплет</t>
  </si>
  <si>
    <t>Демонтажа постојећих кухињских елемената. Пажљива демонтажа кухињских елемената, са одвозом на  депонију. Обрачун за целокупан простор кухиње.</t>
  </si>
  <si>
    <t>Демонтажа ПВЦ пода. Пажљива демонтажа лепљеног ПВЦ пода и лајсни и одвоз насталог шута на депонију. Обрачун по m².</t>
  </si>
  <si>
    <t>m²</t>
  </si>
  <si>
    <t>Обијање зидних и подних керамичких плочица. Пажљиво обијање зидних и подних керамичких плочица заједно са лепком, са изношењем и одвозом насталог шута на депонију. Обрачун по m² обијених плочица.</t>
  </si>
  <si>
    <t>Обијање цементне кошуљице просечне дебљине 6cm. Пажљиво обијање постојеће цементне кошуљице са изношењем и одвозом насталог шута на депонију. Обрачун по m² обијених плочица.</t>
  </si>
  <si>
    <t>Стругање и глетовање зидова и плафона. Површине остругати и опрати, а затим обрусити, очистити и извршити импрегнацију. Прегледати, бандажирати бандаж-траком мања оштећења и пукотине. Китовати и глетовати емулзионим китом први пут. Све површине фино пребрусити, па китовати и глетовати емулзионим китом други пут.  Обрачун по m².</t>
  </si>
  <si>
    <t xml:space="preserve">Набавка материјала, испорука и бојење плафона полудисперзијом. Све површине брусити, неутрализовати и импрегнирати. Пребојити полудисперзивном белом бојом први пут и исправити тонираним диспрезионим китом. Бојити полудисперзивном бојом први и други пут. Боја по избору инвеститора. Обрачун по m².   </t>
  </si>
  <si>
    <t xml:space="preserve">Набавка материјала, испорука и бојење зидова акрилном бојом тамног тона. Све површине брусити, неутрализовати и импрегнирати. Бојити акрилном бојом први и други пут. Боја по избору инвеститора. Обрачун по m².   </t>
  </si>
  <si>
    <t xml:space="preserve">Набавка материјала, испорука и постављање акустичке подне изолације. Обрачун по m².   </t>
  </si>
  <si>
    <t>Набавка материјала, транспорт и израда цементне кошуљице Topcem-oм или одговарајуће, просечне дебљине 5cm. Подлогу претходно очистити и припремити за израду цементне кошуљице. Обрачун по m² израђене кошуљице.</t>
  </si>
  <si>
    <t>Набавка материјала, транспорт и уградња гранитних плочица. Гранитне плочице већих димензија у боји по избору инвеститора. Плочице поставити на лепак. По уградњи плочица, фуге фуговати фугомал масом у тону по избору инвеститора. Обрачун по m² постављених керамичких плочица.</t>
  </si>
  <si>
    <t>зидне:</t>
  </si>
  <si>
    <t>подне:</t>
  </si>
  <si>
    <t>прелазна алуминијумска лајсна:</t>
  </si>
  <si>
    <t>m’</t>
  </si>
  <si>
    <t>Уградња паркета. Набавка материјала, транспорт и уградња храстовог паркета прве класе дебљине, 22mm. Паркет хобловати, брусити и лакирати три пута. Обрачун по m².</t>
  </si>
  <si>
    <t>Набавка, испорука и монтажа металног електро ормана димензија (В х Ш х Д) 650х300х210 mm типа EVROTEHNA KB 1/4 или одговарајући, вратима која се отварају ма лево, са следећом уграђеном опремом:</t>
  </si>
  <si>
    <t>- компактни трополиа теретни растављач 63А сличан типу ETI CLBS 63A 3p или одговарајући, ком. 1</t>
  </si>
  <si>
    <t>- спољна ручица слична типу ETI CLBS-EH80/G или одговарајућа, ком. 1</t>
  </si>
  <si>
    <t>- осовина за ручицу слична типу ETI CLBS-S200 или одговарајућа, ком. 1</t>
  </si>
  <si>
    <t>- фид склопка 4p, 63А, 0.03 mA, A, G/KV  слична типу ETI EFI-4 A G/KV 63/0.03 или одговарајућа, ком. 1</t>
  </si>
  <si>
    <t>- минијатурни прекидач 1p, 16А, B, 10 kA слична типу ETI ETIMAT P10 1p B16 или одговарајући, ком. 14</t>
  </si>
  <si>
    <t>- минијатурни прекидач 3p, 16А, B, 10 kA слична типу ETI ETIMAT P10 3p B16 или одговарајући, ком. 2</t>
  </si>
  <si>
    <t>- ES опружне стезаљке сличнe типу ETI ESP-HMM.4 или одговарајући, ком. 20</t>
  </si>
  <si>
    <t>- ES опружне стезаљке сличнe типу ETI ESP-HMM.10 или одговарајући, ком. 3</t>
  </si>
  <si>
    <t>- ES опружне стезаљке сличнe типу ETI ESP-HMM.10B или одговарајући, ком. 1</t>
  </si>
  <si>
    <t>- ES крајњи елемент сличан типу ETI ESP-HMT.4 или одговарајући, ком. 4</t>
  </si>
  <si>
    <t>- ES крајњи елемент сличан типу ETI ESP-HMT.10 или одговарајући, ком. 2</t>
  </si>
  <si>
    <t>- ES ознаке сличнe типу ETI ESP-SHZ/1/1_50.10 или одговарајуће, ком. 1</t>
  </si>
  <si>
    <t>- Једнополне изоловане сабирнице 16 мм2, 100 А сличнe типу ETI IZ16/1F/12P или одговарајући, ком. 2</t>
  </si>
  <si>
    <t>- Инсталациони канал сличнe типу ETIB 40x80 T (2m) или одговарајући, ком. 1</t>
  </si>
  <si>
    <t>- Сабирнице N или PE 16 mm2, слична типу Schrack IK020018-- или одговарајући, ком. 1</t>
  </si>
  <si>
    <t>- Изоловани носач проводника, за сабирнице 10 и 16 mm2, слична типу Schrack IK018004-А или одговарајући, ком. 2</t>
  </si>
  <si>
    <t>- Пластичне уводнице за каблове PG21 или одговарајуће, ком. 21</t>
  </si>
  <si>
    <t>- перфорирана дин шина 2м, ком. 1</t>
  </si>
  <si>
    <t>- ситан неспецифицирани материјал (каблови за ожичење, хилзне, стопице, везице, завртњи итд.</t>
  </si>
  <si>
    <t>- џеп за документацију</t>
  </si>
  <si>
    <t>У цену урачунати укопавање наведеног електро ормана у зид.</t>
  </si>
  <si>
    <t>Набавка, испорука и монтажа са електро повезивањем белог надградног ОГ кип прекидача 16 А</t>
  </si>
  <si>
    <t>ком</t>
  </si>
  <si>
    <t>Набавка, испорука и монтажа са електро повезивањем беле модуларне шуко утичнице 2М, 16 А у комплету са кутијом прирубницом 2М и маском 2М</t>
  </si>
  <si>
    <t>Набавка, испорука и монтажа са електро повезивањем беле модуларне шуко утичнице 4М, 16 А у комплету са кутијом прирубницом 4М и маском 4М</t>
  </si>
  <si>
    <t>Набавка, испорука и монтажа са електро повезивањем беле модуларне шуко утичнице 6М, 16 А у комплету са кутијом прирубницом 6М и маском 6М</t>
  </si>
  <si>
    <t>Набавка, испорука и монтажа са електро повезивањем беле модуларне шуко утичнице 45x45mm, 16 А за монтажу у парапет</t>
  </si>
  <si>
    <t>Набавка, испорука и монтажа са електро повезивањем трофазне шуко прикључнице</t>
  </si>
  <si>
    <t>Набавка, испорука и монтажа са електро повезивањем трофазне ОГ шуко прикључнице</t>
  </si>
  <si>
    <t>Набавка, испорука и монтажа поцинкованог регалског носача каблова ПНК 160x50 mm комплет са металним поклопцима</t>
  </si>
  <si>
    <t>Набавка, испорука и монтажа безхалогеног каналице 40х40 mm, са поклопцем типа  Kopos LHD-HF или одговарајућа.</t>
  </si>
  <si>
    <t>Набавка, испорука и монтажа са електро повезивањем безхалогеног кабла типа N2XH-J за повезивање утичница. Кабл се поставља у ПНК носаче у поду и зидовима, као и у цревима испод малтера. У цену урачунати потребна црева, шлицовање зида и касније малтерисање шлицева. Каблови су следећих пресека:</t>
  </si>
  <si>
    <t>3x1.5 mm2</t>
  </si>
  <si>
    <t>3x2.5 mm2</t>
  </si>
  <si>
    <t>5x2.5 mm2</t>
  </si>
  <si>
    <t>5x6 mm2</t>
  </si>
  <si>
    <t>Набавка, испорука и монтажа са електро повезивањем следеће опреме у постојећем електро орману:</t>
  </si>
  <si>
    <t>аутоматски осигурач MCB 1p, 240VAC, C40 A, прекидне моћи 10 kA</t>
  </si>
  <si>
    <t>редна стезаљка-клема за ДИН шину за кабл 6 mm2</t>
  </si>
  <si>
    <t>ситан неспецифицирани материјал (лицнасти каблови за мошћење, стопице, везице итд.)</t>
  </si>
  <si>
    <t>Предаја Наручиоцу све атестне документације за уграђени материјал као и оверену Изјаву да је сав документовани материјал уграђен на објекту Наручиоца. Израда и предаја пројекта изведеног објекта у папирној (3 ком.) и електронској форми на усб флеш меморији. Верификација урађених електроинсталација уз издавање Стручног налаза о прегледу и провери електроинсталација у погледу примењених мера за безбедност и здравље на раду.</t>
  </si>
  <si>
    <t>Ø75- судопера</t>
  </si>
  <si>
    <t>Ø50- сливник</t>
  </si>
  <si>
    <t>Ø 32 мм -ледомат</t>
  </si>
  <si>
    <t>Уградња подног сливника. Набавка, транспорт и уградња ПВЦ хоризонталног сливника  Ø 50 mm, са завршном решетком од инокса са инокс оквиром квалитет челика AISI 304 (кисело отпорни челик) и дебљине лима најмање 1,5mm. Обрачун по комаду уграђеног сливника.</t>
  </si>
  <si>
    <t>Набавка и монтажа ПП водоводних цеви. Набавка материјала, транспорт и уградња ПП (ПВЦ) водоводних цеви Ø1/2” са свим потребним фазонским комадима и фитинзима, централни вентил од 1/2", повезивање на постојеће инсталације и пуштање у рад. У цену урачунати и израду "шлицева" за постављање цеви.                                                                                              Обрачун по m¹.</t>
  </si>
  <si>
    <t>Крпљење шлицева продужним малтером. Набавка материјала, транспорт и крпљење шлицева просечне ширине до 20cm.                                                                                                                                    Обрачун по m¹.</t>
  </si>
  <si>
    <t>Малтерисање зидова цементним малтером. Набавка материјала, транспорт и  малтерисање зидова цементним малтером 1:3, као припрема зидова за постављање керамичких плочица.                                                                                                   Обрачун по m² зида.</t>
  </si>
  <si>
    <t>Бојење цеви хидрантске инсталације, радијатора и радијаторске инсталције одговарајућом бојом.</t>
  </si>
  <si>
    <t>Бојење постојеће столарије (двоје врата и двоструки прозор са три окна)</t>
  </si>
  <si>
    <t>Опис позиције</t>
  </si>
  <si>
    <t>јединица мере</t>
  </si>
  <si>
    <t>р.бр</t>
  </si>
  <si>
    <t>јединична цена (материјал)</t>
  </si>
  <si>
    <t>Укупна цена (Материјал + рад)</t>
  </si>
  <si>
    <t>ПДВ</t>
  </si>
  <si>
    <t>УКУПНО (у РСД, са ПДВ-ом)</t>
  </si>
  <si>
    <t>УКУПНО (у РСД, без ПДВ-а)</t>
  </si>
  <si>
    <t xml:space="preserve">Израда шлицева за пролаз цеви водоводних и канализационих инсталација у специфичним условима - у простору испод предметних радова се налази просторија специфичне намене са врло скупом опремом. Штемање је потребно изнести без оштећења плафона испод пода мале дебљине у коме је потребно уштемати цеви, са свом потребном опремом и заштитом простора. Израдити шлиц у зиду или поду за пролаз цеви инсталација. Шут прикупити, изнети, утоварити на камион и одвести на градску депонију.      Обрачун по m¹ инсталације.                              </t>
  </si>
  <si>
    <t>Демонтажа кухињских уређаја. Пажљива демонтажа бојлера 50л, ледомата, машине за прање судова, еспресо апарата, одлагање у објекту по упутству Наручиоца или одвоз на депонију.</t>
  </si>
  <si>
    <t xml:space="preserve">Израда и постављање храстове сокле са винер лајсном висине 10 cm. Соклу урадити од првокласне, праве и суве храстовине, а сучељавања геровати.  </t>
  </si>
  <si>
    <t>Набавка, испорука и монтажа белог безхалогеног парапетног развода са предњим и бочним поклопцима за монтажу на зид типа Kopos PK 120X55 D HF_HD или одговарајући. У цену урачунати и шлицовање пода и зида за постављање ПНК и касније малтерисање шлицева</t>
  </si>
  <si>
    <t>28.1</t>
  </si>
  <si>
    <t>28.2</t>
  </si>
  <si>
    <t>28.3</t>
  </si>
  <si>
    <t>28.4</t>
  </si>
  <si>
    <t>29.1</t>
  </si>
  <si>
    <t>29.2</t>
  </si>
  <si>
    <t>29.3</t>
  </si>
  <si>
    <t>32.1</t>
  </si>
  <si>
    <t>32.2</t>
  </si>
  <si>
    <t>32.3</t>
  </si>
  <si>
    <t>јединична цена 
(рад)</t>
  </si>
  <si>
    <t>Монтажа ПВЦ канализационих цеви. Набавка материјала, транспорт и монтажа ПВЦ канализационих цеви са свим потребним фазонским комадима и фитинзима, повезивање на постојеће инсталације и пуштање у рад.  Обрачун по m¹ инсталације.</t>
  </si>
  <si>
    <t>УКУПНО РАД (без ПДВ-а)</t>
  </si>
  <si>
    <t>УКУПНО МАТЕРИЈАЛ (без ПДВ-а)</t>
  </si>
  <si>
    <t>Радови на санацији простора кафе кухиње камене сале,
Објекат: Радио Београд
ЈМУ РТС, Таковска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</si>
</sst>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6" xfId="0" applyBorder="1"/>
    <xf numFmtId="0" fontId="1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16" xfId="0" applyBorder="1"/>
    <xf numFmtId="0" fontId="0" fillId="0" borderId="7" xfId="0" applyBorder="1"/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4" fillId="3" borderId="14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right" vertical="center"/>
    </xf>
    <xf numFmtId="0" fontId="0" fillId="3" borderId="2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5" xfId="0" applyFill="1" applyBorder="1" applyAlignment="1">
      <alignment horizontal="right" vertical="center"/>
    </xf>
    <xf numFmtId="0" fontId="2" fillId="4" borderId="10" xfId="0" applyFont="1" applyFill="1" applyBorder="1" applyAlignment="1">
      <alignment horizontal="right"/>
    </xf>
    <xf numFmtId="0" fontId="2" fillId="4" borderId="11" xfId="0" applyFont="1" applyFill="1" applyBorder="1" applyAlignment="1">
      <alignment horizontal="right"/>
    </xf>
    <xf numFmtId="0" fontId="2" fillId="4" borderId="17" xfId="0" applyFont="1" applyFill="1" applyBorder="1" applyAlignment="1">
      <alignment horizontal="right"/>
    </xf>
    <xf numFmtId="0" fontId="2" fillId="4" borderId="15" xfId="0" applyFont="1" applyFill="1" applyBorder="1"/>
    <xf numFmtId="0" fontId="0" fillId="5" borderId="23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24" xfId="0" applyFill="1" applyBorder="1" applyAlignment="1">
      <alignment horizontal="right"/>
    </xf>
    <xf numFmtId="0" fontId="0" fillId="5" borderId="19" xfId="0" applyFill="1" applyBorder="1"/>
    <xf numFmtId="0" fontId="0" fillId="5" borderId="20" xfId="0" applyFill="1" applyBorder="1" applyAlignment="1">
      <alignment horizontal="right"/>
    </xf>
    <xf numFmtId="0" fontId="0" fillId="5" borderId="21" xfId="0" applyFill="1" applyBorder="1" applyAlignment="1">
      <alignment horizontal="right"/>
    </xf>
    <xf numFmtId="0" fontId="0" fillId="5" borderId="22" xfId="0" applyFill="1" applyBorder="1" applyAlignment="1">
      <alignment horizontal="right"/>
    </xf>
    <xf numFmtId="0" fontId="0" fillId="5" borderId="6" xfId="0" applyFill="1" applyBorder="1"/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46354-780B-4D56-B50F-3DA7EA80B89B}">
  <dimension ref="A1:G79"/>
  <sheetViews>
    <sheetView tabSelected="1" workbookViewId="0">
      <selection activeCell="J3" sqref="J3"/>
    </sheetView>
  </sheetViews>
  <sheetFormatPr defaultRowHeight="15" x14ac:dyDescent="0.25"/>
  <cols>
    <col min="2" max="2" width="73.7109375" customWidth="1"/>
    <col min="3" max="3" width="10.7109375" customWidth="1"/>
    <col min="4" max="4" width="11" customWidth="1"/>
    <col min="5" max="5" width="12.85546875" customWidth="1"/>
    <col min="6" max="6" width="13.28515625" customWidth="1"/>
    <col min="7" max="7" width="13.42578125" customWidth="1"/>
  </cols>
  <sheetData>
    <row r="1" spans="1:7" ht="63.75" customHeight="1" thickBot="1" x14ac:dyDescent="0.3">
      <c r="A1" s="23" t="s">
        <v>95</v>
      </c>
      <c r="B1" s="24"/>
      <c r="C1" s="24"/>
      <c r="D1" s="24"/>
      <c r="E1" s="24"/>
      <c r="F1" s="24"/>
      <c r="G1" s="25"/>
    </row>
    <row r="2" spans="1:7" ht="45.75" thickBot="1" x14ac:dyDescent="0.3">
      <c r="A2" s="8" t="s">
        <v>71</v>
      </c>
      <c r="B2" s="9" t="s">
        <v>69</v>
      </c>
      <c r="C2" s="9" t="s">
        <v>70</v>
      </c>
      <c r="D2" s="9" t="s">
        <v>0</v>
      </c>
      <c r="E2" s="35" t="s">
        <v>91</v>
      </c>
      <c r="F2" s="35" t="s">
        <v>72</v>
      </c>
      <c r="G2" s="10" t="s">
        <v>73</v>
      </c>
    </row>
    <row r="3" spans="1:7" s="3" customFormat="1" ht="12.75" x14ac:dyDescent="0.25">
      <c r="A3" s="4">
        <v>1</v>
      </c>
      <c r="B3" s="11">
        <v>2</v>
      </c>
      <c r="C3" s="11">
        <v>3</v>
      </c>
      <c r="D3" s="11">
        <v>4</v>
      </c>
      <c r="E3" s="36">
        <v>5</v>
      </c>
      <c r="F3" s="36">
        <v>6</v>
      </c>
      <c r="G3" s="5">
        <v>7</v>
      </c>
    </row>
    <row r="4" spans="1:7" ht="47.25" x14ac:dyDescent="0.25">
      <c r="A4" s="12">
        <v>1</v>
      </c>
      <c r="B4" s="13" t="s">
        <v>78</v>
      </c>
      <c r="C4" s="14" t="s">
        <v>1</v>
      </c>
      <c r="D4" s="14">
        <v>1</v>
      </c>
      <c r="E4" s="37"/>
      <c r="F4" s="37"/>
      <c r="G4" s="15">
        <f>D4*E4+F4*D4</f>
        <v>0</v>
      </c>
    </row>
    <row r="5" spans="1:7" ht="47.25" x14ac:dyDescent="0.25">
      <c r="A5" s="12">
        <v>2</v>
      </c>
      <c r="B5" s="13" t="s">
        <v>2</v>
      </c>
      <c r="C5" s="14" t="s">
        <v>1</v>
      </c>
      <c r="D5" s="14">
        <v>1</v>
      </c>
      <c r="E5" s="37"/>
      <c r="F5" s="37"/>
      <c r="G5" s="15">
        <f t="shared" ref="G5:G19" si="0">D5*E5+F5*D5</f>
        <v>0</v>
      </c>
    </row>
    <row r="6" spans="1:7" ht="31.5" x14ac:dyDescent="0.25">
      <c r="A6" s="12">
        <v>3</v>
      </c>
      <c r="B6" s="13" t="s">
        <v>3</v>
      </c>
      <c r="C6" s="14" t="s">
        <v>4</v>
      </c>
      <c r="D6" s="14">
        <v>25</v>
      </c>
      <c r="E6" s="37"/>
      <c r="F6" s="37"/>
      <c r="G6" s="15">
        <f t="shared" si="0"/>
        <v>0</v>
      </c>
    </row>
    <row r="7" spans="1:7" ht="63" x14ac:dyDescent="0.25">
      <c r="A7" s="12">
        <v>4</v>
      </c>
      <c r="B7" s="13" t="s">
        <v>5</v>
      </c>
      <c r="C7" s="14" t="s">
        <v>4</v>
      </c>
      <c r="D7" s="14">
        <v>15</v>
      </c>
      <c r="E7" s="37"/>
      <c r="F7" s="37"/>
      <c r="G7" s="15">
        <f t="shared" si="0"/>
        <v>0</v>
      </c>
    </row>
    <row r="8" spans="1:7" ht="47.25" x14ac:dyDescent="0.25">
      <c r="A8" s="12">
        <v>5</v>
      </c>
      <c r="B8" s="13" t="s">
        <v>6</v>
      </c>
      <c r="C8" s="14" t="s">
        <v>4</v>
      </c>
      <c r="D8" s="14">
        <v>26.4</v>
      </c>
      <c r="E8" s="37"/>
      <c r="F8" s="37"/>
      <c r="G8" s="15">
        <f t="shared" si="0"/>
        <v>0</v>
      </c>
    </row>
    <row r="9" spans="1:7" ht="94.5" x14ac:dyDescent="0.25">
      <c r="A9" s="12">
        <v>6</v>
      </c>
      <c r="B9" s="13" t="s">
        <v>7</v>
      </c>
      <c r="C9" s="14" t="s">
        <v>4</v>
      </c>
      <c r="D9" s="14">
        <v>96.7</v>
      </c>
      <c r="E9" s="37"/>
      <c r="F9" s="37"/>
      <c r="G9" s="15">
        <f t="shared" si="0"/>
        <v>0</v>
      </c>
    </row>
    <row r="10" spans="1:7" ht="78.75" x14ac:dyDescent="0.25">
      <c r="A10" s="12">
        <v>7</v>
      </c>
      <c r="B10" s="13" t="s">
        <v>8</v>
      </c>
      <c r="C10" s="14" t="s">
        <v>4</v>
      </c>
      <c r="D10" s="14">
        <v>28</v>
      </c>
      <c r="E10" s="37"/>
      <c r="F10" s="37"/>
      <c r="G10" s="15">
        <f t="shared" si="0"/>
        <v>0</v>
      </c>
    </row>
    <row r="11" spans="1:7" ht="63" x14ac:dyDescent="0.25">
      <c r="A11" s="12">
        <v>8</v>
      </c>
      <c r="B11" s="13" t="s">
        <v>9</v>
      </c>
      <c r="C11" s="14" t="s">
        <v>4</v>
      </c>
      <c r="D11" s="14">
        <v>68</v>
      </c>
      <c r="E11" s="37"/>
      <c r="F11" s="37"/>
      <c r="G11" s="15">
        <f t="shared" si="0"/>
        <v>0</v>
      </c>
    </row>
    <row r="12" spans="1:7" ht="31.5" x14ac:dyDescent="0.25">
      <c r="A12" s="12">
        <v>9</v>
      </c>
      <c r="B12" s="13" t="s">
        <v>10</v>
      </c>
      <c r="C12" s="14" t="s">
        <v>4</v>
      </c>
      <c r="D12" s="14">
        <v>27.8</v>
      </c>
      <c r="E12" s="37"/>
      <c r="F12" s="37"/>
      <c r="G12" s="15">
        <f t="shared" si="0"/>
        <v>0</v>
      </c>
    </row>
    <row r="13" spans="1:7" ht="63" x14ac:dyDescent="0.25">
      <c r="A13" s="12">
        <v>10</v>
      </c>
      <c r="B13" s="13" t="s">
        <v>11</v>
      </c>
      <c r="C13" s="14" t="s">
        <v>4</v>
      </c>
      <c r="D13" s="14">
        <v>27.8</v>
      </c>
      <c r="E13" s="37"/>
      <c r="F13" s="37"/>
      <c r="G13" s="15">
        <f t="shared" si="0"/>
        <v>0</v>
      </c>
    </row>
    <row r="14" spans="1:7" ht="78.75" x14ac:dyDescent="0.25">
      <c r="A14" s="12">
        <v>11</v>
      </c>
      <c r="B14" s="13" t="s">
        <v>12</v>
      </c>
      <c r="C14" s="16"/>
      <c r="D14" s="16"/>
      <c r="E14" s="37"/>
      <c r="F14" s="37"/>
      <c r="G14" s="15">
        <f t="shared" si="0"/>
        <v>0</v>
      </c>
    </row>
    <row r="15" spans="1:7" ht="15.75" x14ac:dyDescent="0.25">
      <c r="A15" s="12">
        <v>12</v>
      </c>
      <c r="B15" s="13" t="s">
        <v>13</v>
      </c>
      <c r="C15" s="14" t="s">
        <v>4</v>
      </c>
      <c r="D15" s="14">
        <v>8.65</v>
      </c>
      <c r="E15" s="37"/>
      <c r="F15" s="37"/>
      <c r="G15" s="15">
        <f t="shared" si="0"/>
        <v>0</v>
      </c>
    </row>
    <row r="16" spans="1:7" ht="15.75" x14ac:dyDescent="0.25">
      <c r="A16" s="12">
        <v>13</v>
      </c>
      <c r="B16" s="13" t="s">
        <v>14</v>
      </c>
      <c r="C16" s="14" t="s">
        <v>4</v>
      </c>
      <c r="D16" s="14">
        <v>6.9</v>
      </c>
      <c r="E16" s="37"/>
      <c r="F16" s="37"/>
      <c r="G16" s="15">
        <f t="shared" si="0"/>
        <v>0</v>
      </c>
    </row>
    <row r="17" spans="1:7" ht="15.75" x14ac:dyDescent="0.25">
      <c r="A17" s="12">
        <v>14</v>
      </c>
      <c r="B17" s="13" t="s">
        <v>15</v>
      </c>
      <c r="C17" s="14" t="s">
        <v>16</v>
      </c>
      <c r="D17" s="14">
        <v>14</v>
      </c>
      <c r="E17" s="37"/>
      <c r="F17" s="37"/>
      <c r="G17" s="15">
        <f t="shared" si="0"/>
        <v>0</v>
      </c>
    </row>
    <row r="18" spans="1:7" ht="47.25" x14ac:dyDescent="0.25">
      <c r="A18" s="12">
        <v>15</v>
      </c>
      <c r="B18" s="13" t="s">
        <v>17</v>
      </c>
      <c r="C18" s="14" t="s">
        <v>4</v>
      </c>
      <c r="D18" s="14">
        <v>18.600000000000001</v>
      </c>
      <c r="E18" s="37"/>
      <c r="F18" s="37"/>
      <c r="G18" s="15">
        <f t="shared" si="0"/>
        <v>0</v>
      </c>
    </row>
    <row r="19" spans="1:7" ht="47.25" x14ac:dyDescent="0.25">
      <c r="A19" s="12">
        <v>16</v>
      </c>
      <c r="B19" s="13" t="s">
        <v>79</v>
      </c>
      <c r="C19" s="14" t="s">
        <v>16</v>
      </c>
      <c r="D19" s="14">
        <v>23.8</v>
      </c>
      <c r="E19" s="37"/>
      <c r="F19" s="37"/>
      <c r="G19" s="15">
        <f t="shared" si="0"/>
        <v>0</v>
      </c>
    </row>
    <row r="20" spans="1:7" ht="47.25" x14ac:dyDescent="0.25">
      <c r="A20" s="26">
        <v>17</v>
      </c>
      <c r="B20" s="13" t="s">
        <v>18</v>
      </c>
      <c r="C20" s="22" t="s">
        <v>1</v>
      </c>
      <c r="D20" s="22">
        <v>1</v>
      </c>
      <c r="E20" s="38"/>
      <c r="F20" s="38"/>
      <c r="G20" s="29">
        <f t="shared" ref="G5:G67" si="1">D20*E20+F20*D20</f>
        <v>0</v>
      </c>
    </row>
    <row r="21" spans="1:7" ht="31.5" x14ac:dyDescent="0.25">
      <c r="A21" s="27"/>
      <c r="B21" s="13" t="s">
        <v>19</v>
      </c>
      <c r="C21" s="22"/>
      <c r="D21" s="22"/>
      <c r="E21" s="39"/>
      <c r="F21" s="39"/>
      <c r="G21" s="30"/>
    </row>
    <row r="22" spans="1:7" ht="15.75" x14ac:dyDescent="0.25">
      <c r="A22" s="27"/>
      <c r="B22" s="13" t="s">
        <v>20</v>
      </c>
      <c r="C22" s="22"/>
      <c r="D22" s="22"/>
      <c r="E22" s="39"/>
      <c r="F22" s="39"/>
      <c r="G22" s="30"/>
    </row>
    <row r="23" spans="1:7" ht="31.5" x14ac:dyDescent="0.25">
      <c r="A23" s="27"/>
      <c r="B23" s="13" t="s">
        <v>21</v>
      </c>
      <c r="C23" s="22"/>
      <c r="D23" s="22"/>
      <c r="E23" s="39"/>
      <c r="F23" s="39"/>
      <c r="G23" s="30"/>
    </row>
    <row r="24" spans="1:7" ht="31.5" x14ac:dyDescent="0.25">
      <c r="A24" s="27"/>
      <c r="B24" s="13" t="s">
        <v>22</v>
      </c>
      <c r="C24" s="22"/>
      <c r="D24" s="22"/>
      <c r="E24" s="39"/>
      <c r="F24" s="39"/>
      <c r="G24" s="30"/>
    </row>
    <row r="25" spans="1:7" ht="31.5" x14ac:dyDescent="0.25">
      <c r="A25" s="27"/>
      <c r="B25" s="13" t="s">
        <v>23</v>
      </c>
      <c r="C25" s="22"/>
      <c r="D25" s="22"/>
      <c r="E25" s="39"/>
      <c r="F25" s="39"/>
      <c r="G25" s="30"/>
    </row>
    <row r="26" spans="1:7" ht="31.5" x14ac:dyDescent="0.25">
      <c r="A26" s="27"/>
      <c r="B26" s="13" t="s">
        <v>24</v>
      </c>
      <c r="C26" s="22"/>
      <c r="D26" s="22"/>
      <c r="E26" s="39"/>
      <c r="F26" s="39"/>
      <c r="G26" s="30"/>
    </row>
    <row r="27" spans="1:7" ht="31.5" x14ac:dyDescent="0.25">
      <c r="A27" s="27"/>
      <c r="B27" s="13" t="s">
        <v>25</v>
      </c>
      <c r="C27" s="22"/>
      <c r="D27" s="22"/>
      <c r="E27" s="39"/>
      <c r="F27" s="39"/>
      <c r="G27" s="30"/>
    </row>
    <row r="28" spans="1:7" ht="31.5" x14ac:dyDescent="0.25">
      <c r="A28" s="27"/>
      <c r="B28" s="13" t="s">
        <v>26</v>
      </c>
      <c r="C28" s="22"/>
      <c r="D28" s="22"/>
      <c r="E28" s="39"/>
      <c r="F28" s="39"/>
      <c r="G28" s="30"/>
    </row>
    <row r="29" spans="1:7" ht="31.5" x14ac:dyDescent="0.25">
      <c r="A29" s="27"/>
      <c r="B29" s="13" t="s">
        <v>27</v>
      </c>
      <c r="C29" s="22"/>
      <c r="D29" s="22"/>
      <c r="E29" s="39"/>
      <c r="F29" s="39"/>
      <c r="G29" s="30"/>
    </row>
    <row r="30" spans="1:7" ht="31.5" x14ac:dyDescent="0.25">
      <c r="A30" s="27"/>
      <c r="B30" s="13" t="s">
        <v>28</v>
      </c>
      <c r="C30" s="22"/>
      <c r="D30" s="22"/>
      <c r="E30" s="39"/>
      <c r="F30" s="39"/>
      <c r="G30" s="30"/>
    </row>
    <row r="31" spans="1:7" ht="31.5" x14ac:dyDescent="0.25">
      <c r="A31" s="27"/>
      <c r="B31" s="13" t="s">
        <v>29</v>
      </c>
      <c r="C31" s="22"/>
      <c r="D31" s="22"/>
      <c r="E31" s="39"/>
      <c r="F31" s="39"/>
      <c r="G31" s="30"/>
    </row>
    <row r="32" spans="1:7" ht="15.75" x14ac:dyDescent="0.25">
      <c r="A32" s="27"/>
      <c r="B32" s="13" t="s">
        <v>30</v>
      </c>
      <c r="C32" s="22"/>
      <c r="D32" s="22"/>
      <c r="E32" s="39"/>
      <c r="F32" s="39"/>
      <c r="G32" s="30"/>
    </row>
    <row r="33" spans="1:7" ht="31.5" x14ac:dyDescent="0.25">
      <c r="A33" s="27"/>
      <c r="B33" s="13" t="s">
        <v>31</v>
      </c>
      <c r="C33" s="22"/>
      <c r="D33" s="22"/>
      <c r="E33" s="39"/>
      <c r="F33" s="39"/>
      <c r="G33" s="30"/>
    </row>
    <row r="34" spans="1:7" ht="31.5" x14ac:dyDescent="0.25">
      <c r="A34" s="27"/>
      <c r="B34" s="13" t="s">
        <v>32</v>
      </c>
      <c r="C34" s="22"/>
      <c r="D34" s="22"/>
      <c r="E34" s="39"/>
      <c r="F34" s="39"/>
      <c r="G34" s="30"/>
    </row>
    <row r="35" spans="1:7" ht="31.5" x14ac:dyDescent="0.25">
      <c r="A35" s="27"/>
      <c r="B35" s="13" t="s">
        <v>33</v>
      </c>
      <c r="C35" s="22"/>
      <c r="D35" s="22"/>
      <c r="E35" s="39"/>
      <c r="F35" s="39"/>
      <c r="G35" s="30"/>
    </row>
    <row r="36" spans="1:7" ht="31.5" x14ac:dyDescent="0.25">
      <c r="A36" s="27"/>
      <c r="B36" s="13" t="s">
        <v>34</v>
      </c>
      <c r="C36" s="22"/>
      <c r="D36" s="22"/>
      <c r="E36" s="39"/>
      <c r="F36" s="39"/>
      <c r="G36" s="30"/>
    </row>
    <row r="37" spans="1:7" ht="15.75" x14ac:dyDescent="0.25">
      <c r="A37" s="27"/>
      <c r="B37" s="13" t="s">
        <v>35</v>
      </c>
      <c r="C37" s="22"/>
      <c r="D37" s="22"/>
      <c r="E37" s="39"/>
      <c r="F37" s="39"/>
      <c r="G37" s="30"/>
    </row>
    <row r="38" spans="1:7" ht="15.75" x14ac:dyDescent="0.25">
      <c r="A38" s="27"/>
      <c r="B38" s="13" t="s">
        <v>36</v>
      </c>
      <c r="C38" s="22"/>
      <c r="D38" s="22"/>
      <c r="E38" s="39"/>
      <c r="F38" s="39"/>
      <c r="G38" s="30"/>
    </row>
    <row r="39" spans="1:7" ht="31.5" x14ac:dyDescent="0.25">
      <c r="A39" s="27"/>
      <c r="B39" s="13" t="s">
        <v>37</v>
      </c>
      <c r="C39" s="22"/>
      <c r="D39" s="22"/>
      <c r="E39" s="39"/>
      <c r="F39" s="39"/>
      <c r="G39" s="30"/>
    </row>
    <row r="40" spans="1:7" ht="15.75" x14ac:dyDescent="0.25">
      <c r="A40" s="27"/>
      <c r="B40" s="13" t="s">
        <v>38</v>
      </c>
      <c r="C40" s="22"/>
      <c r="D40" s="22"/>
      <c r="E40" s="39"/>
      <c r="F40" s="39"/>
      <c r="G40" s="30"/>
    </row>
    <row r="41" spans="1:7" ht="15.75" x14ac:dyDescent="0.25">
      <c r="A41" s="28"/>
      <c r="B41" s="13" t="s">
        <v>39</v>
      </c>
      <c r="C41" s="22"/>
      <c r="D41" s="22"/>
      <c r="E41" s="40"/>
      <c r="F41" s="40"/>
      <c r="G41" s="31"/>
    </row>
    <row r="42" spans="1:7" ht="31.5" x14ac:dyDescent="0.25">
      <c r="A42" s="12">
        <v>18</v>
      </c>
      <c r="B42" s="13" t="s">
        <v>40</v>
      </c>
      <c r="C42" s="14" t="s">
        <v>41</v>
      </c>
      <c r="D42" s="14">
        <v>1</v>
      </c>
      <c r="E42" s="37"/>
      <c r="F42" s="37"/>
      <c r="G42" s="15">
        <f t="shared" si="1"/>
        <v>0</v>
      </c>
    </row>
    <row r="43" spans="1:7" ht="47.25" x14ac:dyDescent="0.25">
      <c r="A43" s="12">
        <v>19</v>
      </c>
      <c r="B43" s="13" t="s">
        <v>42</v>
      </c>
      <c r="C43" s="14" t="s">
        <v>41</v>
      </c>
      <c r="D43" s="14">
        <v>2</v>
      </c>
      <c r="E43" s="37"/>
      <c r="F43" s="37"/>
      <c r="G43" s="15">
        <f t="shared" si="1"/>
        <v>0</v>
      </c>
    </row>
    <row r="44" spans="1:7" ht="47.25" x14ac:dyDescent="0.25">
      <c r="A44" s="12">
        <v>20</v>
      </c>
      <c r="B44" s="13" t="s">
        <v>43</v>
      </c>
      <c r="C44" s="14" t="s">
        <v>41</v>
      </c>
      <c r="D44" s="14">
        <v>8</v>
      </c>
      <c r="E44" s="37"/>
      <c r="F44" s="37"/>
      <c r="G44" s="15">
        <f t="shared" si="1"/>
        <v>0</v>
      </c>
    </row>
    <row r="45" spans="1:7" ht="47.25" x14ac:dyDescent="0.25">
      <c r="A45" s="12">
        <v>21</v>
      </c>
      <c r="B45" s="13" t="s">
        <v>44</v>
      </c>
      <c r="C45" s="14" t="s">
        <v>41</v>
      </c>
      <c r="D45" s="14">
        <v>1</v>
      </c>
      <c r="E45" s="37"/>
      <c r="F45" s="37"/>
      <c r="G45" s="15">
        <f t="shared" si="1"/>
        <v>0</v>
      </c>
    </row>
    <row r="46" spans="1:7" ht="31.5" x14ac:dyDescent="0.25">
      <c r="A46" s="12">
        <v>22</v>
      </c>
      <c r="B46" s="13" t="s">
        <v>45</v>
      </c>
      <c r="C46" s="14" t="s">
        <v>41</v>
      </c>
      <c r="D46" s="14">
        <v>10</v>
      </c>
      <c r="E46" s="37"/>
      <c r="F46" s="37"/>
      <c r="G46" s="15">
        <f t="shared" si="1"/>
        <v>0</v>
      </c>
    </row>
    <row r="47" spans="1:7" ht="31.5" x14ac:dyDescent="0.25">
      <c r="A47" s="12">
        <v>23</v>
      </c>
      <c r="B47" s="13" t="s">
        <v>46</v>
      </c>
      <c r="C47" s="14" t="s">
        <v>41</v>
      </c>
      <c r="D47" s="14">
        <v>2</v>
      </c>
      <c r="E47" s="37"/>
      <c r="F47" s="37"/>
      <c r="G47" s="15">
        <f t="shared" si="1"/>
        <v>0</v>
      </c>
    </row>
    <row r="48" spans="1:7" ht="31.5" x14ac:dyDescent="0.25">
      <c r="A48" s="12">
        <v>24</v>
      </c>
      <c r="B48" s="13" t="s">
        <v>47</v>
      </c>
      <c r="C48" s="14" t="s">
        <v>41</v>
      </c>
      <c r="D48" s="14">
        <v>1</v>
      </c>
      <c r="E48" s="37"/>
      <c r="F48" s="37"/>
      <c r="G48" s="15">
        <f t="shared" si="1"/>
        <v>0</v>
      </c>
    </row>
    <row r="49" spans="1:7" ht="31.5" x14ac:dyDescent="0.25">
      <c r="A49" s="12">
        <v>25</v>
      </c>
      <c r="B49" s="13" t="s">
        <v>48</v>
      </c>
      <c r="C49" s="14" t="s">
        <v>16</v>
      </c>
      <c r="D49" s="14">
        <v>10</v>
      </c>
      <c r="E49" s="37"/>
      <c r="F49" s="37"/>
      <c r="G49" s="15">
        <f t="shared" si="1"/>
        <v>0</v>
      </c>
    </row>
    <row r="50" spans="1:7" ht="63" x14ac:dyDescent="0.25">
      <c r="A50" s="12">
        <v>26</v>
      </c>
      <c r="B50" s="13" t="s">
        <v>80</v>
      </c>
      <c r="C50" s="14" t="s">
        <v>16</v>
      </c>
      <c r="D50" s="14">
        <v>2</v>
      </c>
      <c r="E50" s="37"/>
      <c r="F50" s="37"/>
      <c r="G50" s="15">
        <f t="shared" si="1"/>
        <v>0</v>
      </c>
    </row>
    <row r="51" spans="1:7" ht="31.5" x14ac:dyDescent="0.25">
      <c r="A51" s="12">
        <v>27</v>
      </c>
      <c r="B51" s="13" t="s">
        <v>49</v>
      </c>
      <c r="C51" s="14" t="s">
        <v>16</v>
      </c>
      <c r="D51" s="14">
        <v>6</v>
      </c>
      <c r="E51" s="37"/>
      <c r="F51" s="37"/>
      <c r="G51" s="15">
        <f t="shared" si="1"/>
        <v>0</v>
      </c>
    </row>
    <row r="52" spans="1:7" ht="78.75" x14ac:dyDescent="0.25">
      <c r="A52" s="12">
        <v>28</v>
      </c>
      <c r="B52" s="13" t="s">
        <v>50</v>
      </c>
      <c r="C52" s="16"/>
      <c r="D52" s="16"/>
      <c r="E52" s="37"/>
      <c r="F52" s="37"/>
      <c r="G52" s="15"/>
    </row>
    <row r="53" spans="1:7" ht="15.75" x14ac:dyDescent="0.25">
      <c r="A53" s="17" t="s">
        <v>81</v>
      </c>
      <c r="B53" s="13" t="s">
        <v>51</v>
      </c>
      <c r="C53" s="14" t="s">
        <v>16</v>
      </c>
      <c r="D53" s="14">
        <v>30</v>
      </c>
      <c r="E53" s="37"/>
      <c r="F53" s="37"/>
      <c r="G53" s="15">
        <f t="shared" si="1"/>
        <v>0</v>
      </c>
    </row>
    <row r="54" spans="1:7" ht="15.75" x14ac:dyDescent="0.25">
      <c r="A54" s="17" t="s">
        <v>82</v>
      </c>
      <c r="B54" s="13" t="s">
        <v>52</v>
      </c>
      <c r="C54" s="14" t="s">
        <v>16</v>
      </c>
      <c r="D54" s="14">
        <v>150</v>
      </c>
      <c r="E54" s="37"/>
      <c r="F54" s="37"/>
      <c r="G54" s="15">
        <f t="shared" si="1"/>
        <v>0</v>
      </c>
    </row>
    <row r="55" spans="1:7" ht="15.75" x14ac:dyDescent="0.25">
      <c r="A55" s="17" t="s">
        <v>83</v>
      </c>
      <c r="B55" s="13" t="s">
        <v>53</v>
      </c>
      <c r="C55" s="14" t="s">
        <v>16</v>
      </c>
      <c r="D55" s="14">
        <v>25</v>
      </c>
      <c r="E55" s="37"/>
      <c r="F55" s="37"/>
      <c r="G55" s="15">
        <f t="shared" si="1"/>
        <v>0</v>
      </c>
    </row>
    <row r="56" spans="1:7" ht="15.75" x14ac:dyDescent="0.25">
      <c r="A56" s="17" t="s">
        <v>84</v>
      </c>
      <c r="B56" s="13" t="s">
        <v>54</v>
      </c>
      <c r="C56" s="14" t="s">
        <v>16</v>
      </c>
      <c r="D56" s="14">
        <v>6</v>
      </c>
      <c r="E56" s="37"/>
      <c r="F56" s="37"/>
      <c r="G56" s="15">
        <f t="shared" si="1"/>
        <v>0</v>
      </c>
    </row>
    <row r="57" spans="1:7" ht="31.5" x14ac:dyDescent="0.25">
      <c r="A57" s="12">
        <v>29</v>
      </c>
      <c r="B57" s="13" t="s">
        <v>55</v>
      </c>
      <c r="C57" s="16"/>
      <c r="D57" s="16"/>
      <c r="E57" s="37"/>
      <c r="F57" s="37"/>
      <c r="G57" s="15"/>
    </row>
    <row r="58" spans="1:7" ht="15.75" x14ac:dyDescent="0.25">
      <c r="A58" s="17" t="s">
        <v>85</v>
      </c>
      <c r="B58" s="13" t="s">
        <v>56</v>
      </c>
      <c r="C58" s="14" t="s">
        <v>41</v>
      </c>
      <c r="D58" s="14">
        <v>3</v>
      </c>
      <c r="E58" s="37"/>
      <c r="F58" s="37"/>
      <c r="G58" s="15">
        <f t="shared" si="1"/>
        <v>0</v>
      </c>
    </row>
    <row r="59" spans="1:7" ht="15.75" x14ac:dyDescent="0.25">
      <c r="A59" s="17" t="s">
        <v>86</v>
      </c>
      <c r="B59" s="13" t="s">
        <v>57</v>
      </c>
      <c r="C59" s="14" t="s">
        <v>41</v>
      </c>
      <c r="D59" s="14">
        <v>3</v>
      </c>
      <c r="E59" s="37"/>
      <c r="F59" s="37"/>
      <c r="G59" s="15">
        <f t="shared" si="1"/>
        <v>0</v>
      </c>
    </row>
    <row r="60" spans="1:7" ht="31.5" x14ac:dyDescent="0.25">
      <c r="A60" s="17" t="s">
        <v>87</v>
      </c>
      <c r="B60" s="13" t="s">
        <v>58</v>
      </c>
      <c r="C60" s="14" t="s">
        <v>1</v>
      </c>
      <c r="D60" s="14">
        <v>1</v>
      </c>
      <c r="E60" s="37"/>
      <c r="F60" s="37"/>
      <c r="G60" s="15">
        <f t="shared" si="1"/>
        <v>0</v>
      </c>
    </row>
    <row r="61" spans="1:7" ht="110.25" x14ac:dyDescent="0.25">
      <c r="A61" s="12">
        <v>30</v>
      </c>
      <c r="B61" s="13" t="s">
        <v>59</v>
      </c>
      <c r="C61" s="14" t="s">
        <v>41</v>
      </c>
      <c r="D61" s="14">
        <v>1</v>
      </c>
      <c r="E61" s="37"/>
      <c r="F61" s="37"/>
      <c r="G61" s="15">
        <f t="shared" si="1"/>
        <v>0</v>
      </c>
    </row>
    <row r="62" spans="1:7" ht="126" x14ac:dyDescent="0.25">
      <c r="A62" s="12">
        <v>31</v>
      </c>
      <c r="B62" s="13" t="s">
        <v>77</v>
      </c>
      <c r="C62" s="14" t="s">
        <v>16</v>
      </c>
      <c r="D62" s="14">
        <v>8</v>
      </c>
      <c r="E62" s="37"/>
      <c r="F62" s="37"/>
      <c r="G62" s="15">
        <f t="shared" si="1"/>
        <v>0</v>
      </c>
    </row>
    <row r="63" spans="1:7" ht="63" x14ac:dyDescent="0.25">
      <c r="A63" s="12">
        <v>32</v>
      </c>
      <c r="B63" s="13" t="s">
        <v>92</v>
      </c>
      <c r="C63" s="16"/>
      <c r="D63" s="16"/>
      <c r="E63" s="37"/>
      <c r="F63" s="37"/>
      <c r="G63" s="15"/>
    </row>
    <row r="64" spans="1:7" ht="15.75" x14ac:dyDescent="0.25">
      <c r="A64" s="17" t="s">
        <v>88</v>
      </c>
      <c r="B64" s="13" t="s">
        <v>60</v>
      </c>
      <c r="C64" s="14" t="s">
        <v>16</v>
      </c>
      <c r="D64" s="14">
        <v>2.5</v>
      </c>
      <c r="E64" s="37"/>
      <c r="F64" s="37"/>
      <c r="G64" s="15">
        <f t="shared" si="1"/>
        <v>0</v>
      </c>
    </row>
    <row r="65" spans="1:7" ht="15.75" x14ac:dyDescent="0.25">
      <c r="A65" s="17" t="s">
        <v>89</v>
      </c>
      <c r="B65" s="13" t="s">
        <v>61</v>
      </c>
      <c r="C65" s="14" t="s">
        <v>16</v>
      </c>
      <c r="D65" s="14">
        <v>4</v>
      </c>
      <c r="E65" s="37"/>
      <c r="F65" s="37"/>
      <c r="G65" s="15">
        <f t="shared" si="1"/>
        <v>0</v>
      </c>
    </row>
    <row r="66" spans="1:7" ht="15.75" x14ac:dyDescent="0.25">
      <c r="A66" s="17" t="s">
        <v>90</v>
      </c>
      <c r="B66" s="13" t="s">
        <v>62</v>
      </c>
      <c r="C66" s="14" t="s">
        <v>16</v>
      </c>
      <c r="D66" s="14">
        <v>5</v>
      </c>
      <c r="E66" s="37"/>
      <c r="F66" s="37"/>
      <c r="G66" s="15">
        <f t="shared" si="1"/>
        <v>0</v>
      </c>
    </row>
    <row r="67" spans="1:7" ht="78.75" x14ac:dyDescent="0.25">
      <c r="A67" s="12">
        <v>34</v>
      </c>
      <c r="B67" s="13" t="s">
        <v>63</v>
      </c>
      <c r="C67" s="14" t="s">
        <v>41</v>
      </c>
      <c r="D67" s="14">
        <v>1</v>
      </c>
      <c r="E67" s="37"/>
      <c r="F67" s="37"/>
      <c r="G67" s="15">
        <f t="shared" si="1"/>
        <v>0</v>
      </c>
    </row>
    <row r="68" spans="1:7" ht="94.5" x14ac:dyDescent="0.25">
      <c r="A68" s="12">
        <v>35</v>
      </c>
      <c r="B68" s="13" t="s">
        <v>64</v>
      </c>
      <c r="C68" s="14" t="s">
        <v>16</v>
      </c>
      <c r="D68" s="14">
        <v>15</v>
      </c>
      <c r="E68" s="37"/>
      <c r="F68" s="37"/>
      <c r="G68" s="15">
        <f t="shared" ref="G68:G72" si="2">D68*E68+F68*D68</f>
        <v>0</v>
      </c>
    </row>
    <row r="69" spans="1:7" ht="47.25" x14ac:dyDescent="0.25">
      <c r="A69" s="12">
        <v>36</v>
      </c>
      <c r="B69" s="13" t="s">
        <v>65</v>
      </c>
      <c r="C69" s="14" t="s">
        <v>16</v>
      </c>
      <c r="D69" s="14">
        <v>15</v>
      </c>
      <c r="E69" s="37"/>
      <c r="F69" s="37"/>
      <c r="G69" s="15">
        <f t="shared" si="2"/>
        <v>0</v>
      </c>
    </row>
    <row r="70" spans="1:7" ht="63" x14ac:dyDescent="0.25">
      <c r="A70" s="12">
        <v>37</v>
      </c>
      <c r="B70" s="13" t="s">
        <v>66</v>
      </c>
      <c r="C70" s="14" t="s">
        <v>4</v>
      </c>
      <c r="D70" s="14">
        <v>8.5</v>
      </c>
      <c r="E70" s="37"/>
      <c r="F70" s="37"/>
      <c r="G70" s="15">
        <f t="shared" si="2"/>
        <v>0</v>
      </c>
    </row>
    <row r="71" spans="1:7" ht="31.5" x14ac:dyDescent="0.25">
      <c r="A71" s="12">
        <v>38</v>
      </c>
      <c r="B71" s="13" t="s">
        <v>67</v>
      </c>
      <c r="C71" s="14" t="s">
        <v>1</v>
      </c>
      <c r="D71" s="14">
        <v>1</v>
      </c>
      <c r="E71" s="37"/>
      <c r="F71" s="37"/>
      <c r="G71" s="15">
        <f t="shared" si="2"/>
        <v>0</v>
      </c>
    </row>
    <row r="72" spans="1:7" ht="32.25" thickBot="1" x14ac:dyDescent="0.3">
      <c r="A72" s="18">
        <v>39</v>
      </c>
      <c r="B72" s="19" t="s">
        <v>68</v>
      </c>
      <c r="C72" s="20" t="s">
        <v>4</v>
      </c>
      <c r="D72" s="20">
        <v>32</v>
      </c>
      <c r="E72" s="41"/>
      <c r="F72" s="41"/>
      <c r="G72" s="21">
        <f t="shared" si="2"/>
        <v>0</v>
      </c>
    </row>
    <row r="73" spans="1:7" ht="15.75" thickBot="1" x14ac:dyDescent="0.3">
      <c r="A73" s="32"/>
      <c r="B73" s="33"/>
      <c r="C73" s="33"/>
      <c r="D73" s="33"/>
      <c r="E73" s="33"/>
      <c r="F73" s="34"/>
      <c r="G73" s="7"/>
    </row>
    <row r="74" spans="1:7" ht="16.5" thickBot="1" x14ac:dyDescent="0.3">
      <c r="A74" s="1"/>
      <c r="B74" s="6"/>
      <c r="C74" s="42" t="s">
        <v>76</v>
      </c>
      <c r="D74" s="43"/>
      <c r="E74" s="43"/>
      <c r="F74" s="44"/>
      <c r="G74" s="45">
        <f>SUM(G4:G73)</f>
        <v>0</v>
      </c>
    </row>
    <row r="75" spans="1:7" x14ac:dyDescent="0.25">
      <c r="C75" s="46" t="s">
        <v>74</v>
      </c>
      <c r="D75" s="47"/>
      <c r="E75" s="47"/>
      <c r="F75" s="48"/>
      <c r="G75" s="49"/>
    </row>
    <row r="76" spans="1:7" ht="15.75" thickBot="1" x14ac:dyDescent="0.3">
      <c r="C76" s="50" t="s">
        <v>75</v>
      </c>
      <c r="D76" s="51"/>
      <c r="E76" s="51"/>
      <c r="F76" s="52"/>
      <c r="G76" s="53">
        <f>G74+G75</f>
        <v>0</v>
      </c>
    </row>
    <row r="77" spans="1:7" ht="15.75" thickBot="1" x14ac:dyDescent="0.3"/>
    <row r="78" spans="1:7" x14ac:dyDescent="0.25">
      <c r="C78" s="54" t="s">
        <v>93</v>
      </c>
      <c r="D78" s="55"/>
      <c r="E78" s="55"/>
      <c r="F78" s="55"/>
      <c r="G78" s="56">
        <f>SUMPRODUCT(D4:D72,E4:E72)</f>
        <v>0</v>
      </c>
    </row>
    <row r="79" spans="1:7" ht="15.75" thickBot="1" x14ac:dyDescent="0.3">
      <c r="C79" s="57" t="s">
        <v>94</v>
      </c>
      <c r="D79" s="58"/>
      <c r="E79" s="58"/>
      <c r="F79" s="58"/>
      <c r="G79" s="2">
        <f>SUMPRODUCT(D4:D72,F4:F72)</f>
        <v>0</v>
      </c>
    </row>
  </sheetData>
  <mergeCells count="13">
    <mergeCell ref="C78:F78"/>
    <mergeCell ref="C79:F79"/>
    <mergeCell ref="G20:G41"/>
    <mergeCell ref="C20:C41"/>
    <mergeCell ref="D20:D41"/>
    <mergeCell ref="A1:G1"/>
    <mergeCell ref="A20:A41"/>
    <mergeCell ref="C74:F74"/>
    <mergeCell ref="C75:F75"/>
    <mergeCell ref="C76:F76"/>
    <mergeCell ref="E20:E41"/>
    <mergeCell ref="F20:F41"/>
    <mergeCell ref="A73:F73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Djordje Jovanovic</dc:creator>
  <cp:lastModifiedBy>Djordje Jovanovic </cp:lastModifiedBy>
  <dcterms:created xsi:type="dcterms:W3CDTF">2023-12-22T12:40:42Z</dcterms:created>
  <dcterms:modified xsi:type="dcterms:W3CDTF">2023-12-25T10:51:46Z</dcterms:modified>
</cp:coreProperties>
</file>